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989" activeTab="0"/>
  </bookViews>
  <sheets>
    <sheet name="Y-T-D" sheetId="1" r:id="rId1"/>
    <sheet name="Sheet2" sheetId="2" r:id="rId2"/>
  </sheets>
  <definedNames>
    <definedName name="_xlnm.Print_Area" localSheetId="0">'Y-T-D'!$A$1:$F$46</definedName>
  </definedNames>
  <calcPr fullCalcOnLoad="1"/>
</workbook>
</file>

<file path=xl/sharedStrings.xml><?xml version="1.0" encoding="utf-8"?>
<sst xmlns="http://schemas.openxmlformats.org/spreadsheetml/2006/main" count="70" uniqueCount="61">
  <si>
    <t xml:space="preserve">GVATA Balance Sheet </t>
  </si>
  <si>
    <t xml:space="preserve">BB&amp;T Checking Account </t>
  </si>
  <si>
    <t xml:space="preserve">Subtotal </t>
  </si>
  <si>
    <t xml:space="preserve">Net Balance </t>
  </si>
  <si>
    <t xml:space="preserve">Category </t>
  </si>
  <si>
    <t xml:space="preserve">Income </t>
  </si>
  <si>
    <t>Expenses</t>
  </si>
  <si>
    <t>CASH ON HAND</t>
  </si>
  <si>
    <t>NAAE STUDENT DUES</t>
  </si>
  <si>
    <t>PRC</t>
  </si>
  <si>
    <t>BOARD MEETINGS</t>
  </si>
  <si>
    <t>1ST YEAR TEACHER SCHOLARSHIP</t>
  </si>
  <si>
    <t>FLOWER FUND</t>
  </si>
  <si>
    <t>AG ED RELIEF FUND</t>
  </si>
  <si>
    <t>SPONSORSHIPS</t>
  </si>
  <si>
    <t>FFA SECRETARY BOOK SPONSORSHIP</t>
  </si>
  <si>
    <t xml:space="preserve">POSTAGE </t>
  </si>
  <si>
    <t>PRINTING SUPPLIES</t>
  </si>
  <si>
    <t>PUBLIC RELATIONS</t>
  </si>
  <si>
    <t>NAAE CONVENTION</t>
  </si>
  <si>
    <t>REGION V CONFERENCE</t>
  </si>
  <si>
    <t>INTEREST/BANK FEES</t>
  </si>
  <si>
    <t>ACTE/ GACTE</t>
  </si>
  <si>
    <t xml:space="preserve">AG ED MAGAZINE </t>
  </si>
  <si>
    <t xml:space="preserve">NAAE LEGISLATIVE FUND </t>
  </si>
  <si>
    <t>THE COUNCIL</t>
  </si>
  <si>
    <t>GA FFA FOUNDATION TEACHER DONATIONS</t>
  </si>
  <si>
    <t>TOTAL</t>
  </si>
  <si>
    <t>Vendors</t>
  </si>
  <si>
    <t>a1</t>
  </si>
  <si>
    <t>a2</t>
  </si>
  <si>
    <t>a3</t>
  </si>
  <si>
    <t>a4</t>
  </si>
  <si>
    <t>a5</t>
  </si>
  <si>
    <t>a6</t>
  </si>
  <si>
    <t>ss</t>
  </si>
  <si>
    <t>other</t>
  </si>
  <si>
    <t>pdc</t>
  </si>
  <si>
    <t>pdc2</t>
  </si>
  <si>
    <t>pdc3</t>
  </si>
  <si>
    <t>pdc4</t>
  </si>
  <si>
    <t>BC</t>
  </si>
  <si>
    <t>Registration</t>
  </si>
  <si>
    <t>GACTE QD</t>
  </si>
  <si>
    <t>RETURNED CHECKS/ NSF</t>
  </si>
  <si>
    <t>N/A</t>
  </si>
  <si>
    <t>FVSU FFA ALUMNI DUES</t>
  </si>
  <si>
    <t>GA FFA ALUMNI DUES</t>
  </si>
  <si>
    <t>NAAE MEMBER DUES</t>
  </si>
  <si>
    <t>Current Balance</t>
  </si>
  <si>
    <t>DUES BROUGHT IN 2016/2017</t>
  </si>
  <si>
    <t>7/2016 - 6/2017 BUDGET</t>
  </si>
  <si>
    <t xml:space="preserve">                            GVATA</t>
  </si>
  <si>
    <t>Summer Leadership Conference</t>
  </si>
  <si>
    <t>Mid-Winter Conference</t>
  </si>
  <si>
    <t>CONFERENCE</t>
  </si>
  <si>
    <t xml:space="preserve">CLOSED - BankSouth Checking Account </t>
  </si>
  <si>
    <t xml:space="preserve">CLOSED - BankSouth Money Market Account </t>
  </si>
  <si>
    <t>2015/ Dec 2016 Carry Over</t>
  </si>
  <si>
    <t>ANNUAL INCORPORTATION / TAX PREP</t>
  </si>
  <si>
    <t>(Ending Jan 12, 2017)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</si>
</sst>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_(\$* #,##0.00_);_(\$* \(#,##0.00\);_(\$* \-??_);_(@_)"/>
    <numFmt numFmtId="166" formatCode="&quot;$&quot;#,##0.00"/>
  </numFmts>
  <fonts count="39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theme="0" tint="-0.24997000396251678"/>
      </bottom>
    </border>
    <border>
      <left style="medium">
        <color theme="0" tint="-0.24997000396251678"/>
      </left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 style="medium">
        <color theme="0" tint="-0.24997000396251678"/>
      </left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>
        <color indexed="63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medium">
        <color theme="0" tint="-0.24997000396251678"/>
      </right>
      <top>
        <color indexed="63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/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/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/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theme="0" tint="-0.24997000396251678"/>
      </left>
      <right style="medium"/>
      <top>
        <color indexed="63"/>
      </top>
      <bottom style="thin"/>
    </border>
    <border>
      <left style="thin">
        <color theme="0" tint="-0.24997000396251678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>
        <color theme="0" tint="-0.24997000396251678"/>
      </right>
      <top style="thin"/>
      <bottom>
        <color indexed="63"/>
      </bottom>
    </border>
    <border>
      <left style="medium"/>
      <right style="thin">
        <color theme="0" tint="-0.24997000396251678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33" borderId="11" xfId="44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164" fontId="1" fillId="34" borderId="13" xfId="44" applyNumberFormat="1" applyFont="1" applyFill="1" applyBorder="1" applyAlignment="1" applyProtection="1">
      <alignment horizontal="center" vertical="center"/>
      <protection/>
    </xf>
    <xf numFmtId="165" fontId="2" fillId="0" borderId="15" xfId="44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4" fontId="2" fillId="33" borderId="13" xfId="44" applyNumberFormat="1" applyFont="1" applyFill="1" applyBorder="1" applyAlignment="1" applyProtection="1">
      <alignment horizontal="center" vertical="center"/>
      <protection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33" borderId="21" xfId="44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164" fontId="3" fillId="0" borderId="23" xfId="44" applyNumberFormat="1" applyFont="1" applyFill="1" applyBorder="1" applyAlignment="1" applyProtection="1">
      <alignment horizontal="center" vertical="center"/>
      <protection/>
    </xf>
    <xf numFmtId="164" fontId="3" fillId="0" borderId="24" xfId="44" applyNumberFormat="1" applyFont="1" applyFill="1" applyBorder="1" applyAlignment="1" applyProtection="1">
      <alignment horizontal="center" vertical="center"/>
      <protection/>
    </xf>
    <xf numFmtId="165" fontId="3" fillId="0" borderId="25" xfId="44" applyFont="1" applyFill="1" applyBorder="1" applyAlignment="1" applyProtection="1">
      <alignment horizontal="center" vertical="center"/>
      <protection/>
    </xf>
    <xf numFmtId="164" fontId="3" fillId="0" borderId="26" xfId="44" applyNumberFormat="1" applyFont="1" applyFill="1" applyBorder="1" applyAlignment="1" applyProtection="1">
      <alignment horizontal="center" vertical="center"/>
      <protection/>
    </xf>
    <xf numFmtId="164" fontId="3" fillId="0" borderId="27" xfId="44" applyNumberFormat="1" applyFont="1" applyFill="1" applyBorder="1" applyAlignment="1" applyProtection="1">
      <alignment horizontal="center" vertical="center"/>
      <protection/>
    </xf>
    <xf numFmtId="164" fontId="3" fillId="0" borderId="25" xfId="44" applyNumberFormat="1" applyFont="1" applyFill="1" applyBorder="1" applyAlignment="1" applyProtection="1">
      <alignment horizontal="center" vertical="center"/>
      <protection/>
    </xf>
    <xf numFmtId="166" fontId="3" fillId="0" borderId="28" xfId="44" applyNumberFormat="1" applyFont="1" applyFill="1" applyBorder="1" applyAlignment="1" applyProtection="1">
      <alignment horizontal="center" vertical="center"/>
      <protection/>
    </xf>
    <xf numFmtId="166" fontId="3" fillId="0" borderId="29" xfId="44" applyNumberFormat="1" applyFont="1" applyFill="1" applyBorder="1" applyAlignment="1" applyProtection="1">
      <alignment horizontal="center" vertical="center"/>
      <protection/>
    </xf>
    <xf numFmtId="164" fontId="3" fillId="0" borderId="30" xfId="44" applyNumberFormat="1" applyFont="1" applyFill="1" applyBorder="1" applyAlignment="1" applyProtection="1">
      <alignment horizontal="center" vertical="center"/>
      <protection/>
    </xf>
    <xf numFmtId="166" fontId="3" fillId="0" borderId="31" xfId="44" applyNumberFormat="1" applyFont="1" applyFill="1" applyBorder="1" applyAlignment="1" applyProtection="1">
      <alignment horizontal="center" vertical="center"/>
      <protection/>
    </xf>
    <xf numFmtId="166" fontId="3" fillId="0" borderId="24" xfId="44" applyNumberFormat="1" applyFont="1" applyFill="1" applyBorder="1" applyAlignment="1" applyProtection="1">
      <alignment horizontal="center" vertical="center"/>
      <protection/>
    </xf>
    <xf numFmtId="7" fontId="2" fillId="0" borderId="15" xfId="44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>
      <alignment horizontal="center" vertical="center"/>
    </xf>
    <xf numFmtId="166" fontId="2" fillId="0" borderId="0" xfId="44" applyNumberFormat="1" applyFont="1" applyFill="1" applyBorder="1" applyAlignment="1" applyProtection="1">
      <alignment horizontal="center" vertical="center"/>
      <protection/>
    </xf>
    <xf numFmtId="166" fontId="2" fillId="0" borderId="18" xfId="44" applyNumberFormat="1" applyFont="1" applyFill="1" applyBorder="1" applyAlignment="1" applyProtection="1">
      <alignment horizontal="center" vertical="center"/>
      <protection/>
    </xf>
    <xf numFmtId="166" fontId="2" fillId="33" borderId="0" xfId="44" applyNumberFormat="1" applyFont="1" applyFill="1" applyBorder="1" applyAlignment="1" applyProtection="1">
      <alignment horizontal="center" vertical="center"/>
      <protection/>
    </xf>
    <xf numFmtId="164" fontId="1" fillId="0" borderId="11" xfId="44" applyNumberFormat="1" applyFont="1" applyFill="1" applyBorder="1" applyAlignment="1" applyProtection="1">
      <alignment horizontal="center" vertical="center"/>
      <protection/>
    </xf>
    <xf numFmtId="164" fontId="1" fillId="0" borderId="20" xfId="44" applyNumberFormat="1" applyFont="1" applyFill="1" applyBorder="1" applyAlignment="1" applyProtection="1">
      <alignment horizontal="center" vertical="center"/>
      <protection/>
    </xf>
    <xf numFmtId="164" fontId="1" fillId="0" borderId="21" xfId="44" applyNumberFormat="1" applyFont="1" applyFill="1" applyBorder="1" applyAlignment="1" applyProtection="1">
      <alignment horizontal="center" vertical="center"/>
      <protection/>
    </xf>
    <xf numFmtId="166" fontId="1" fillId="0" borderId="11" xfId="44" applyNumberFormat="1" applyFont="1" applyFill="1" applyBorder="1" applyAlignment="1" applyProtection="1">
      <alignment horizontal="center" vertical="center"/>
      <protection/>
    </xf>
    <xf numFmtId="166" fontId="1" fillId="0" borderId="18" xfId="44" applyNumberFormat="1" applyFont="1" applyFill="1" applyBorder="1" applyAlignment="1" applyProtection="1">
      <alignment horizontal="center" vertical="center"/>
      <protection/>
    </xf>
    <xf numFmtId="164" fontId="1" fillId="0" borderId="0" xfId="44" applyNumberFormat="1" applyFont="1" applyFill="1" applyBorder="1" applyAlignment="1" applyProtection="1">
      <alignment horizontal="center" vertical="center"/>
      <protection/>
    </xf>
    <xf numFmtId="164" fontId="1" fillId="0" borderId="33" xfId="44" applyNumberFormat="1" applyFont="1" applyFill="1" applyBorder="1" applyAlignment="1" applyProtection="1">
      <alignment horizontal="center" vertical="center"/>
      <protection/>
    </xf>
    <xf numFmtId="164" fontId="1" fillId="33" borderId="34" xfId="44" applyNumberFormat="1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right" vertical="center"/>
    </xf>
    <xf numFmtId="164" fontId="1" fillId="0" borderId="36" xfId="44" applyNumberFormat="1" applyFont="1" applyFill="1" applyBorder="1" applyAlignment="1" applyProtection="1">
      <alignment horizontal="center" vertical="center"/>
      <protection/>
    </xf>
    <xf numFmtId="164" fontId="1" fillId="0" borderId="37" xfId="44" applyNumberFormat="1" applyFont="1" applyFill="1" applyBorder="1" applyAlignment="1" applyProtection="1">
      <alignment horizontal="center" vertical="center"/>
      <protection/>
    </xf>
    <xf numFmtId="164" fontId="1" fillId="0" borderId="38" xfId="44" applyNumberFormat="1" applyFont="1" applyFill="1" applyBorder="1" applyAlignment="1" applyProtection="1">
      <alignment horizontal="center" vertical="center"/>
      <protection/>
    </xf>
    <xf numFmtId="164" fontId="1" fillId="0" borderId="39" xfId="44" applyNumberFormat="1" applyFont="1" applyFill="1" applyBorder="1" applyAlignment="1" applyProtection="1">
      <alignment horizontal="center" vertical="center"/>
      <protection/>
    </xf>
    <xf numFmtId="164" fontId="1" fillId="0" borderId="40" xfId="44" applyNumberFormat="1" applyFont="1" applyFill="1" applyBorder="1" applyAlignment="1" applyProtection="1">
      <alignment horizontal="center" vertical="center"/>
      <protection/>
    </xf>
    <xf numFmtId="164" fontId="1" fillId="0" borderId="41" xfId="44" applyNumberFormat="1" applyFont="1" applyFill="1" applyBorder="1" applyAlignment="1" applyProtection="1">
      <alignment horizontal="center" vertical="center"/>
      <protection/>
    </xf>
    <xf numFmtId="164" fontId="1" fillId="0" borderId="42" xfId="44" applyNumberFormat="1" applyFont="1" applyFill="1" applyBorder="1" applyAlignment="1" applyProtection="1">
      <alignment horizontal="center" vertical="center"/>
      <protection/>
    </xf>
    <xf numFmtId="164" fontId="1" fillId="0" borderId="43" xfId="44" applyNumberFormat="1" applyFont="1" applyFill="1" applyBorder="1" applyAlignment="1" applyProtection="1">
      <alignment horizontal="center" vertical="center"/>
      <protection/>
    </xf>
    <xf numFmtId="164" fontId="1" fillId="0" borderId="44" xfId="44" applyNumberFormat="1" applyFont="1" applyFill="1" applyBorder="1" applyAlignment="1" applyProtection="1">
      <alignment horizontal="center" vertical="center"/>
      <protection/>
    </xf>
    <xf numFmtId="164" fontId="1" fillId="0" borderId="45" xfId="44" applyNumberFormat="1" applyFont="1" applyFill="1" applyBorder="1" applyAlignment="1" applyProtection="1">
      <alignment horizontal="center" vertical="center"/>
      <protection/>
    </xf>
    <xf numFmtId="164" fontId="1" fillId="0" borderId="46" xfId="44" applyNumberFormat="1" applyFont="1" applyFill="1" applyBorder="1" applyAlignment="1" applyProtection="1">
      <alignment horizontal="center" vertical="center"/>
      <protection/>
    </xf>
    <xf numFmtId="164" fontId="1" fillId="0" borderId="47" xfId="44" applyNumberFormat="1" applyFont="1" applyFill="1" applyBorder="1" applyAlignment="1" applyProtection="1">
      <alignment horizontal="center" vertical="center"/>
      <protection/>
    </xf>
    <xf numFmtId="164" fontId="1" fillId="0" borderId="48" xfId="44" applyNumberFormat="1" applyFont="1" applyFill="1" applyBorder="1" applyAlignment="1" applyProtection="1">
      <alignment horizontal="center" vertical="center"/>
      <protection/>
    </xf>
    <xf numFmtId="164" fontId="1" fillId="0" borderId="49" xfId="44" applyNumberFormat="1" applyFont="1" applyFill="1" applyBorder="1" applyAlignment="1" applyProtection="1">
      <alignment horizontal="center" vertical="center"/>
      <protection/>
    </xf>
    <xf numFmtId="164" fontId="1" fillId="0" borderId="50" xfId="44" applyNumberFormat="1" applyFont="1" applyFill="1" applyBorder="1" applyAlignment="1" applyProtection="1">
      <alignment horizontal="center" vertical="center"/>
      <protection/>
    </xf>
    <xf numFmtId="164" fontId="1" fillId="0" borderId="51" xfId="44" applyNumberFormat="1" applyFont="1" applyFill="1" applyBorder="1" applyAlignment="1" applyProtection="1">
      <alignment horizontal="center" vertical="center"/>
      <protection/>
    </xf>
    <xf numFmtId="164" fontId="1" fillId="33" borderId="52" xfId="44" applyNumberFormat="1" applyFont="1" applyFill="1" applyBorder="1" applyAlignment="1" applyProtection="1">
      <alignment horizontal="center" vertical="center"/>
      <protection/>
    </xf>
    <xf numFmtId="164" fontId="1" fillId="34" borderId="37" xfId="44" applyNumberFormat="1" applyFont="1" applyFill="1" applyBorder="1" applyAlignment="1" applyProtection="1">
      <alignment horizontal="center" vertical="center"/>
      <protection/>
    </xf>
    <xf numFmtId="164" fontId="1" fillId="34" borderId="53" xfId="44" applyNumberFormat="1" applyFont="1" applyFill="1" applyBorder="1" applyAlignment="1" applyProtection="1">
      <alignment horizontal="center" vertical="center"/>
      <protection/>
    </xf>
    <xf numFmtId="164" fontId="1" fillId="34" borderId="54" xfId="44" applyNumberFormat="1" applyFont="1" applyFill="1" applyBorder="1" applyAlignment="1" applyProtection="1">
      <alignment horizontal="center" vertical="center"/>
      <protection/>
    </xf>
    <xf numFmtId="164" fontId="1" fillId="34" borderId="55" xfId="44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130" zoomScaleNormal="130" zoomScalePageLayoutView="0" workbookViewId="0" topLeftCell="A1">
      <selection activeCell="B17" sqref="B17"/>
    </sheetView>
  </sheetViews>
  <sheetFormatPr defaultColWidth="11.421875" defaultRowHeight="12.75"/>
  <cols>
    <col min="1" max="1" width="49.8515625" style="1" bestFit="1" customWidth="1"/>
    <col min="2" max="2" width="16.28125" style="2" customWidth="1"/>
    <col min="3" max="3" width="15.421875" style="3" customWidth="1"/>
    <col min="4" max="4" width="13.140625" style="3" bestFit="1" customWidth="1"/>
    <col min="5" max="5" width="12.421875" style="3" bestFit="1" customWidth="1"/>
    <col min="6" max="6" width="17.8515625" style="3" bestFit="1" customWidth="1"/>
    <col min="7" max="16384" width="11.421875" style="1" customWidth="1"/>
  </cols>
  <sheetData>
    <row r="1" spans="1:6" ht="13.5">
      <c r="A1" s="81" t="s">
        <v>0</v>
      </c>
      <c r="B1" s="81"/>
      <c r="C1" s="81"/>
      <c r="D1" s="81"/>
      <c r="E1" s="81"/>
      <c r="F1" s="81"/>
    </row>
    <row r="2" spans="1:6" ht="14.25" thickBot="1">
      <c r="A2" s="82" t="s">
        <v>60</v>
      </c>
      <c r="B2" s="82"/>
      <c r="C2" s="82"/>
      <c r="D2" s="82"/>
      <c r="E2" s="82"/>
      <c r="F2" s="82"/>
    </row>
    <row r="4" spans="1:2" ht="13.5">
      <c r="A4" s="1" t="s">
        <v>1</v>
      </c>
      <c r="B4" s="4">
        <v>26393.6</v>
      </c>
    </row>
    <row r="5" spans="1:2" ht="15.75" customHeight="1" thickBot="1">
      <c r="A5" s="5" t="s">
        <v>56</v>
      </c>
      <c r="B5" s="6">
        <v>6387.28</v>
      </c>
    </row>
    <row r="6" spans="1:2" ht="13.5">
      <c r="A6" s="7" t="s">
        <v>2</v>
      </c>
      <c r="B6" s="8">
        <f>SUM(B4+B5)</f>
        <v>32780.88</v>
      </c>
    </row>
    <row r="7" spans="1:2" ht="14.25" thickBot="1">
      <c r="A7" s="5" t="s">
        <v>57</v>
      </c>
      <c r="B7" s="6">
        <v>67364.5</v>
      </c>
    </row>
    <row r="8" spans="1:2" ht="13.5">
      <c r="A8" s="7" t="s">
        <v>3</v>
      </c>
      <c r="B8" s="8">
        <f>SUM(B6:B7)</f>
        <v>100145.38</v>
      </c>
    </row>
    <row r="10" spans="1:6" s="9" customFormat="1" ht="14.25" thickBot="1">
      <c r="A10" s="81"/>
      <c r="B10" s="81"/>
      <c r="C10" s="81"/>
      <c r="D10" s="81"/>
      <c r="E10" s="81"/>
      <c r="F10" s="81"/>
    </row>
    <row r="11" spans="1:6" s="9" customFormat="1" ht="15" customHeight="1" thickBot="1">
      <c r="A11" s="92" t="s">
        <v>4</v>
      </c>
      <c r="B11" s="88" t="s">
        <v>51</v>
      </c>
      <c r="C11" s="88" t="s">
        <v>58</v>
      </c>
      <c r="D11" s="90" t="s">
        <v>5</v>
      </c>
      <c r="E11" s="90" t="s">
        <v>6</v>
      </c>
      <c r="F11" s="83" t="s">
        <v>49</v>
      </c>
    </row>
    <row r="12" spans="1:6" s="10" customFormat="1" ht="14.25" thickBot="1">
      <c r="A12" s="92"/>
      <c r="B12" s="89"/>
      <c r="C12" s="89"/>
      <c r="D12" s="91"/>
      <c r="E12" s="91"/>
      <c r="F12" s="84"/>
    </row>
    <row r="13" spans="1:7" ht="14.25" thickBot="1">
      <c r="A13" s="80" t="s">
        <v>11</v>
      </c>
      <c r="B13" s="64">
        <v>1000</v>
      </c>
      <c r="C13" s="67">
        <v>-993.4</v>
      </c>
      <c r="D13" s="67">
        <v>1035</v>
      </c>
      <c r="E13" s="64">
        <v>0</v>
      </c>
      <c r="F13" s="71">
        <f>SUM(C13+D13-E13)</f>
        <v>41.60000000000002</v>
      </c>
      <c r="G13" s="28"/>
    </row>
    <row r="14" spans="1:6" ht="14.25" thickBot="1">
      <c r="A14" s="80" t="s">
        <v>13</v>
      </c>
      <c r="B14" s="65">
        <v>500</v>
      </c>
      <c r="C14" s="70">
        <v>191.55</v>
      </c>
      <c r="D14" s="69">
        <v>290</v>
      </c>
      <c r="E14" s="69">
        <v>0</v>
      </c>
      <c r="F14" s="71">
        <f>SUM(C14+D14-E14)</f>
        <v>481.55</v>
      </c>
    </row>
    <row r="15" spans="1:6" ht="14.25" thickBot="1">
      <c r="A15" s="80" t="s">
        <v>9</v>
      </c>
      <c r="B15" s="65">
        <v>47500</v>
      </c>
      <c r="C15" s="69">
        <v>10995.01</v>
      </c>
      <c r="D15" s="70">
        <v>51423</v>
      </c>
      <c r="E15" s="69">
        <v>47500</v>
      </c>
      <c r="F15" s="71">
        <f>SUM(C15+D15-E15)</f>
        <v>14918.010000000002</v>
      </c>
    </row>
    <row r="16" spans="1:7" ht="14.25" thickBot="1">
      <c r="A16" s="80" t="s">
        <v>12</v>
      </c>
      <c r="B16" s="65">
        <v>500</v>
      </c>
      <c r="C16" s="68">
        <v>4166.69</v>
      </c>
      <c r="D16" s="65">
        <v>487</v>
      </c>
      <c r="E16" s="69">
        <v>100</v>
      </c>
      <c r="F16" s="71">
        <f>SUM(C16+D16-E16)</f>
        <v>4553.69</v>
      </c>
      <c r="G16" s="28"/>
    </row>
    <row r="17" spans="1:6" ht="13.5">
      <c r="A17" s="76" t="s">
        <v>55</v>
      </c>
      <c r="B17" s="66"/>
      <c r="C17" s="51"/>
      <c r="D17" s="66"/>
      <c r="E17" s="66"/>
      <c r="F17" s="75"/>
    </row>
    <row r="18" spans="1:6" ht="13.5">
      <c r="A18" s="77" t="s">
        <v>53</v>
      </c>
      <c r="B18" s="59">
        <v>38000</v>
      </c>
      <c r="C18" s="61"/>
      <c r="D18" s="61">
        <v>33325</v>
      </c>
      <c r="E18" s="57">
        <v>295.13</v>
      </c>
      <c r="F18" s="74"/>
    </row>
    <row r="19" spans="1:7" ht="13.5">
      <c r="A19" s="54" t="s">
        <v>54</v>
      </c>
      <c r="B19" s="60">
        <v>22000</v>
      </c>
      <c r="C19" s="56"/>
      <c r="D19" s="60">
        <v>0</v>
      </c>
      <c r="E19" s="63">
        <v>334.78</v>
      </c>
      <c r="F19" s="72"/>
      <c r="G19" s="28"/>
    </row>
    <row r="20" spans="1:6" ht="13.5">
      <c r="A20" s="78" t="s">
        <v>28</v>
      </c>
      <c r="B20" s="55">
        <v>4500</v>
      </c>
      <c r="C20" s="62"/>
      <c r="D20" s="58">
        <v>3425</v>
      </c>
      <c r="E20" s="58">
        <v>0</v>
      </c>
      <c r="F20" s="73"/>
    </row>
    <row r="21" spans="1:6" ht="14.25" thickBot="1">
      <c r="A21" s="79"/>
      <c r="B21" s="51"/>
      <c r="C21" s="51">
        <v>30763.73</v>
      </c>
      <c r="D21" s="51">
        <f>SUM(D18:D20)</f>
        <v>36750</v>
      </c>
      <c r="E21" s="52">
        <f>SUM(E18:E20)</f>
        <v>629.91</v>
      </c>
      <c r="F21" s="53">
        <f>SUM(C21+D21-E21)</f>
        <v>66883.81999999999</v>
      </c>
    </row>
    <row r="22" spans="1:6" ht="14.25" thickBot="1">
      <c r="A22" s="85" t="s">
        <v>52</v>
      </c>
      <c r="B22" s="86"/>
      <c r="C22" s="86"/>
      <c r="D22" s="86"/>
      <c r="E22" s="86"/>
      <c r="F22" s="87"/>
    </row>
    <row r="23" spans="1:6" ht="14.25" thickBot="1">
      <c r="A23" s="20" t="s">
        <v>50</v>
      </c>
      <c r="B23" s="29"/>
      <c r="C23" s="21"/>
      <c r="D23" s="22">
        <v>17502</v>
      </c>
      <c r="E23" s="21"/>
      <c r="F23" s="23"/>
    </row>
    <row r="24" spans="1:6" ht="14.25" thickBot="1">
      <c r="A24" s="16" t="s">
        <v>22</v>
      </c>
      <c r="B24" s="32" t="s">
        <v>45</v>
      </c>
      <c r="C24" s="30"/>
      <c r="D24" s="36">
        <v>1685</v>
      </c>
      <c r="E24" s="36">
        <v>1265</v>
      </c>
      <c r="F24" s="17"/>
    </row>
    <row r="25" spans="1:6" ht="14.25" thickBot="1">
      <c r="A25" s="16" t="s">
        <v>23</v>
      </c>
      <c r="B25" s="32" t="s">
        <v>45</v>
      </c>
      <c r="C25" s="31"/>
      <c r="D25" s="37">
        <v>300</v>
      </c>
      <c r="E25" s="37">
        <v>295</v>
      </c>
      <c r="F25" s="17"/>
    </row>
    <row r="26" spans="1:6" ht="14.25" thickBot="1">
      <c r="A26" s="16" t="s">
        <v>59</v>
      </c>
      <c r="B26" s="33">
        <v>530</v>
      </c>
      <c r="C26" s="31"/>
      <c r="D26" s="37">
        <v>0</v>
      </c>
      <c r="E26" s="37">
        <v>0</v>
      </c>
      <c r="F26" s="17"/>
    </row>
    <row r="27" spans="1:6" ht="14.25" thickBot="1">
      <c r="A27" s="16" t="s">
        <v>10</v>
      </c>
      <c r="B27" s="34">
        <v>750</v>
      </c>
      <c r="C27" s="31"/>
      <c r="D27" s="37">
        <v>0</v>
      </c>
      <c r="E27" s="37">
        <v>300</v>
      </c>
      <c r="F27" s="17"/>
    </row>
    <row r="28" spans="1:6" ht="14.25" thickBot="1">
      <c r="A28" s="16" t="s">
        <v>15</v>
      </c>
      <c r="B28" s="34">
        <v>1600</v>
      </c>
      <c r="C28" s="31"/>
      <c r="D28" s="37">
        <v>0</v>
      </c>
      <c r="E28" s="37">
        <v>0</v>
      </c>
      <c r="F28" s="17"/>
    </row>
    <row r="29" spans="1:10" ht="14.25" thickBot="1">
      <c r="A29" s="16" t="s">
        <v>46</v>
      </c>
      <c r="B29" s="32" t="s">
        <v>45</v>
      </c>
      <c r="C29" s="31"/>
      <c r="D29" s="37">
        <v>315</v>
      </c>
      <c r="E29" s="37">
        <v>315</v>
      </c>
      <c r="F29" s="17"/>
      <c r="J29" s="19"/>
    </row>
    <row r="30" spans="1:6" ht="14.25" thickBot="1">
      <c r="A30" s="16" t="s">
        <v>47</v>
      </c>
      <c r="B30" s="32" t="s">
        <v>45</v>
      </c>
      <c r="C30" s="31"/>
      <c r="D30" s="37">
        <v>1450</v>
      </c>
      <c r="E30" s="37">
        <v>1440</v>
      </c>
      <c r="F30" s="17"/>
    </row>
    <row r="31" spans="1:6" ht="14.25" thickBot="1">
      <c r="A31" s="16" t="s">
        <v>26</v>
      </c>
      <c r="B31" s="32" t="s">
        <v>45</v>
      </c>
      <c r="C31" s="31"/>
      <c r="D31" s="37">
        <v>4277</v>
      </c>
      <c r="E31" s="37">
        <v>4277</v>
      </c>
      <c r="F31" s="17"/>
    </row>
    <row r="32" spans="1:6" ht="14.25" thickBot="1">
      <c r="A32" s="16" t="s">
        <v>19</v>
      </c>
      <c r="B32" s="35">
        <v>10000</v>
      </c>
      <c r="C32" s="31"/>
      <c r="D32" s="37">
        <v>335</v>
      </c>
      <c r="E32" s="37">
        <v>4265.57</v>
      </c>
      <c r="F32" s="17"/>
    </row>
    <row r="33" spans="1:6" ht="14.25" thickBot="1">
      <c r="A33" s="16" t="s">
        <v>24</v>
      </c>
      <c r="B33" s="32" t="s">
        <v>45</v>
      </c>
      <c r="C33" s="31"/>
      <c r="D33" s="37">
        <v>340</v>
      </c>
      <c r="E33" s="37">
        <v>340</v>
      </c>
      <c r="F33" s="17"/>
    </row>
    <row r="34" spans="1:6" ht="14.25" thickBot="1">
      <c r="A34" s="16" t="s">
        <v>48</v>
      </c>
      <c r="B34" s="32" t="s">
        <v>45</v>
      </c>
      <c r="C34" s="31"/>
      <c r="D34" s="37">
        <v>26268</v>
      </c>
      <c r="E34" s="37">
        <v>26330</v>
      </c>
      <c r="F34" s="17"/>
    </row>
    <row r="35" spans="1:6" ht="14.25" thickBot="1">
      <c r="A35" s="16" t="s">
        <v>8</v>
      </c>
      <c r="B35" s="35">
        <v>200</v>
      </c>
      <c r="C35" s="31"/>
      <c r="D35" s="37">
        <v>0</v>
      </c>
      <c r="E35" s="37">
        <v>170</v>
      </c>
      <c r="F35" s="17"/>
    </row>
    <row r="36" spans="1:6" ht="14.25" thickBot="1">
      <c r="A36" s="16" t="s">
        <v>16</v>
      </c>
      <c r="B36" s="33">
        <v>15</v>
      </c>
      <c r="C36" s="31"/>
      <c r="D36" s="37">
        <v>0</v>
      </c>
      <c r="E36" s="37">
        <v>0</v>
      </c>
      <c r="F36" s="17"/>
    </row>
    <row r="37" spans="1:6" ht="14.25" thickBot="1">
      <c r="A37" s="16" t="s">
        <v>17</v>
      </c>
      <c r="B37" s="34">
        <v>200</v>
      </c>
      <c r="C37" s="31"/>
      <c r="D37" s="37">
        <v>0</v>
      </c>
      <c r="E37" s="37">
        <v>124.17</v>
      </c>
      <c r="F37" s="17"/>
    </row>
    <row r="38" spans="1:6" ht="14.25" thickBot="1">
      <c r="A38" s="16" t="s">
        <v>18</v>
      </c>
      <c r="B38" s="34">
        <v>2250</v>
      </c>
      <c r="C38" s="31"/>
      <c r="D38" s="37">
        <v>0</v>
      </c>
      <c r="E38" s="37">
        <v>2000</v>
      </c>
      <c r="F38" s="17"/>
    </row>
    <row r="39" spans="1:6" ht="14.25" thickBot="1">
      <c r="A39" s="16" t="s">
        <v>20</v>
      </c>
      <c r="B39" s="34">
        <v>4000</v>
      </c>
      <c r="C39" s="31"/>
      <c r="D39" s="37">
        <v>0</v>
      </c>
      <c r="E39" s="37">
        <v>0</v>
      </c>
      <c r="F39" s="17"/>
    </row>
    <row r="40" spans="1:6" ht="14.25" thickBot="1">
      <c r="A40" s="16" t="s">
        <v>14</v>
      </c>
      <c r="B40" s="35">
        <v>3000</v>
      </c>
      <c r="C40" s="31"/>
      <c r="D40" s="37">
        <v>0</v>
      </c>
      <c r="E40" s="37">
        <v>0</v>
      </c>
      <c r="F40" s="17"/>
    </row>
    <row r="41" spans="1:6" ht="14.25" thickBot="1">
      <c r="A41" s="16" t="s">
        <v>25</v>
      </c>
      <c r="B41" s="32" t="s">
        <v>45</v>
      </c>
      <c r="C41" s="38"/>
      <c r="D41" s="39">
        <v>64</v>
      </c>
      <c r="E41" s="40">
        <v>64</v>
      </c>
      <c r="F41" s="17"/>
    </row>
    <row r="42" spans="1:6" ht="14.25" thickBot="1">
      <c r="A42" s="14"/>
      <c r="B42" s="18"/>
      <c r="C42" s="41">
        <v>2212.2</v>
      </c>
      <c r="D42" s="41">
        <f>SUM(D23:D41)</f>
        <v>52536</v>
      </c>
      <c r="E42" s="41">
        <f>SUM(E24:E41)</f>
        <v>41185.74</v>
      </c>
      <c r="F42" s="24">
        <f>SUM(C42+D42-E42)</f>
        <v>13562.46</v>
      </c>
    </row>
    <row r="43" spans="1:7" s="10" customFormat="1" ht="14.25" thickBot="1">
      <c r="A43" s="13" t="s">
        <v>7</v>
      </c>
      <c r="B43" s="25"/>
      <c r="C43" s="8"/>
      <c r="D43" s="8"/>
      <c r="E43" s="8"/>
      <c r="F43" s="26">
        <v>0</v>
      </c>
      <c r="G43" s="27"/>
    </row>
    <row r="44" spans="1:6" ht="14.25" thickBot="1">
      <c r="A44" s="15" t="s">
        <v>21</v>
      </c>
      <c r="B44" s="47">
        <v>150</v>
      </c>
      <c r="C44" s="48">
        <v>0</v>
      </c>
      <c r="D44" s="49">
        <v>0</v>
      </c>
      <c r="E44" s="49">
        <v>92</v>
      </c>
      <c r="F44" s="12">
        <f>SUM(C44+D44-E44)</f>
        <v>-92</v>
      </c>
    </row>
    <row r="45" spans="1:7" ht="14.25" thickBot="1">
      <c r="A45" s="42" t="s">
        <v>44</v>
      </c>
      <c r="B45" s="48" t="s">
        <v>45</v>
      </c>
      <c r="C45" s="46">
        <v>0</v>
      </c>
      <c r="D45" s="50">
        <v>200</v>
      </c>
      <c r="E45" s="49">
        <v>403.75</v>
      </c>
      <c r="F45" s="26">
        <f>SUM(C45+D45-E45)</f>
        <v>-203.75</v>
      </c>
      <c r="G45" s="28"/>
    </row>
    <row r="46" spans="1:6" ht="13.5">
      <c r="A46" s="11" t="s">
        <v>27</v>
      </c>
      <c r="B46" s="43">
        <f>SUM(B13:B41)</f>
        <v>136545</v>
      </c>
      <c r="C46" s="44">
        <f>SUM(C13:C41)</f>
        <v>45123.58</v>
      </c>
      <c r="D46" s="44">
        <f>SUM(D13:D41)</f>
        <v>179271</v>
      </c>
      <c r="E46" s="43">
        <f>SUM(E13:E41)</f>
        <v>90045.56</v>
      </c>
      <c r="F46" s="45">
        <f>SUM(F13:F45)</f>
        <v>100145.38</v>
      </c>
    </row>
  </sheetData>
  <sheetProtection selectLockedCells="1" selectUnlockedCells="1"/>
  <mergeCells count="10">
    <mergeCell ref="A1:F1"/>
    <mergeCell ref="A2:F2"/>
    <mergeCell ref="A10:F10"/>
    <mergeCell ref="F11:F12"/>
    <mergeCell ref="A22:F22"/>
    <mergeCell ref="C11:C12"/>
    <mergeCell ref="B11:B12"/>
    <mergeCell ref="D11:D12"/>
    <mergeCell ref="E11:E12"/>
    <mergeCell ref="A11:A12"/>
  </mergeCells>
  <printOptions/>
  <pageMargins left="0.25" right="0.25" top="0.5" bottom="0.5" header="0.5118055555555555" footer="0.5118055555555555"/>
  <pageSetup fitToHeight="1" fitToWidth="1" horizontalDpi="300" verticalDpi="3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"/>
  <sheetViews>
    <sheetView zoomScale="130" zoomScaleNormal="130" zoomScalePageLayoutView="0" workbookViewId="0" topLeftCell="B1">
      <selection activeCell="B8" sqref="B8"/>
    </sheetView>
  </sheetViews>
  <sheetFormatPr defaultColWidth="11.57421875" defaultRowHeight="12.75"/>
  <cols>
    <col min="1" max="1" width="11.57421875" style="0" customWidth="1"/>
    <col min="2" max="2" width="13.57421875" style="0" customWidth="1"/>
  </cols>
  <sheetData>
    <row r="2" spans="1:6" ht="12.75">
      <c r="A2" t="s">
        <v>28</v>
      </c>
      <c r="B2">
        <f>C2+D2+E2+F2</f>
        <v>3425</v>
      </c>
      <c r="C2">
        <v>975</v>
      </c>
      <c r="D2">
        <v>1675</v>
      </c>
      <c r="E2">
        <v>575</v>
      </c>
      <c r="F2">
        <v>200</v>
      </c>
    </row>
    <row r="3" spans="3:15" ht="12.75">
      <c r="C3" t="s">
        <v>29</v>
      </c>
      <c r="D3" t="s">
        <v>30</v>
      </c>
      <c r="E3" t="s">
        <v>31</v>
      </c>
      <c r="F3" t="s">
        <v>32</v>
      </c>
      <c r="G3" t="s">
        <v>33</v>
      </c>
      <c r="H3" t="s">
        <v>34</v>
      </c>
      <c r="I3" t="s">
        <v>35</v>
      </c>
      <c r="J3" t="s">
        <v>36</v>
      </c>
      <c r="K3" t="s">
        <v>37</v>
      </c>
      <c r="L3" t="s">
        <v>38</v>
      </c>
      <c r="M3" t="s">
        <v>39</v>
      </c>
      <c r="N3" t="s">
        <v>40</v>
      </c>
      <c r="O3" t="s">
        <v>41</v>
      </c>
    </row>
    <row r="4" spans="1:15" ht="12.75">
      <c r="A4" t="s">
        <v>42</v>
      </c>
      <c r="B4">
        <f>SUM(C4:O4)</f>
        <v>110602.00000000001</v>
      </c>
      <c r="C4">
        <v>11194</v>
      </c>
      <c r="D4">
        <v>13849.5</v>
      </c>
      <c r="E4">
        <v>14218</v>
      </c>
      <c r="F4">
        <v>10746</v>
      </c>
      <c r="G4">
        <v>14486</v>
      </c>
      <c r="H4">
        <v>11528</v>
      </c>
      <c r="I4">
        <v>6019</v>
      </c>
      <c r="J4">
        <v>1030</v>
      </c>
      <c r="K4">
        <v>13339.57</v>
      </c>
      <c r="L4">
        <v>8740.07</v>
      </c>
      <c r="M4">
        <v>4851.11</v>
      </c>
      <c r="N4">
        <v>425.75</v>
      </c>
      <c r="O4">
        <v>175</v>
      </c>
    </row>
    <row r="6" spans="1:4" ht="12.75">
      <c r="A6" t="s">
        <v>43</v>
      </c>
      <c r="B6">
        <f>C6+D6+E6+F6</f>
        <v>240</v>
      </c>
      <c r="C6">
        <v>75</v>
      </c>
      <c r="D6">
        <v>165</v>
      </c>
    </row>
    <row r="8" ht="12.75">
      <c r="B8">
        <f>SUM(B2:B6)</f>
        <v>114267.00000000001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Riley</dc:creator>
  <cp:keywords/>
  <dc:description/>
  <cp:lastModifiedBy>Melissa Riley</cp:lastModifiedBy>
  <cp:lastPrinted>2017-01-12T18:27:52Z</cp:lastPrinted>
  <dcterms:created xsi:type="dcterms:W3CDTF">2016-11-15T19:09:32Z</dcterms:created>
  <dcterms:modified xsi:type="dcterms:W3CDTF">2017-01-12T18:28:20Z</dcterms:modified>
  <cp:category/>
  <cp:version/>
  <cp:contentType/>
  <cp:contentStatus/>
</cp:coreProperties>
</file>